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15" windowHeight="12645"/>
  </bookViews>
  <sheets>
    <sheet name="分配表" sheetId="2" r:id="rId1"/>
    <sheet name="Sheet2" sheetId="3" r:id="rId2"/>
    <sheet name="Sheet1" sheetId="1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3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3"/>
  <c r="P4" l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3"/>
  <c r="D20" l="1"/>
  <c r="D13"/>
  <c r="D11"/>
  <c r="D5"/>
  <c r="D3"/>
  <c r="D19"/>
  <c r="D23"/>
  <c r="D12"/>
  <c r="D4"/>
  <c r="D18"/>
  <c r="D14"/>
  <c r="D8"/>
  <c r="D17"/>
  <c r="D16"/>
  <c r="D21"/>
  <c r="D10"/>
  <c r="D15"/>
  <c r="D6"/>
  <c r="D9"/>
  <c r="D22"/>
  <c r="D7"/>
  <c r="D24" i="2" l="1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<sst xmlns="http://schemas.openxmlformats.org/spreadsheetml/2006/main" count="135" uniqueCount="55">
  <si>
    <t>序号</t>
    <phoneticPr fontId="4" type="noConversion"/>
  </si>
  <si>
    <t>各学院名称</t>
  </si>
  <si>
    <t>在校生人数</t>
    <phoneticPr fontId="4" type="noConversion"/>
  </si>
  <si>
    <t>参赛人数</t>
    <phoneticPr fontId="4" type="noConversion"/>
  </si>
  <si>
    <t>参赛项目数</t>
    <phoneticPr fontId="4" type="noConversion"/>
  </si>
  <si>
    <t>经济管理学院</t>
  </si>
  <si>
    <t>政法学院</t>
  </si>
  <si>
    <t>马克思主义学院</t>
  </si>
  <si>
    <t>教育科学学院</t>
  </si>
  <si>
    <t>体育学院</t>
  </si>
  <si>
    <t>美术学院</t>
  </si>
  <si>
    <t>音乐学院</t>
  </si>
  <si>
    <t>外国语学院</t>
  </si>
  <si>
    <t>文学与新闻传播学院</t>
  </si>
  <si>
    <t>历史与社会管理学院</t>
  </si>
  <si>
    <t>数学科学学院</t>
  </si>
  <si>
    <t>物理与电子信息学院</t>
  </si>
  <si>
    <t>化学化工学院</t>
  </si>
  <si>
    <t>生命科学学院</t>
  </si>
  <si>
    <t>资源环境与规划学院</t>
  </si>
  <si>
    <t>信息管理学院</t>
  </si>
  <si>
    <t>纺织服装学院</t>
  </si>
  <si>
    <t>机电工程学院</t>
  </si>
  <si>
    <t>汽车工程学院</t>
  </si>
  <si>
    <t>生态与园林建筑学院</t>
  </si>
  <si>
    <t>医药与护理学院</t>
  </si>
  <si>
    <t>合计</t>
    <phoneticPr fontId="4" type="noConversion"/>
  </si>
  <si>
    <t>各学院参赛项目建议分配表</t>
    <phoneticPr fontId="4" type="noConversion"/>
  </si>
  <si>
    <t>截止7.16日完成情况</t>
    <phoneticPr fontId="3" type="noConversion"/>
  </si>
  <si>
    <t>备注</t>
    <phoneticPr fontId="3" type="noConversion"/>
  </si>
  <si>
    <t>已电话督促</t>
    <phoneticPr fontId="3" type="noConversion"/>
  </si>
  <si>
    <t>20年建议数量</t>
    <phoneticPr fontId="3" type="noConversion"/>
  </si>
  <si>
    <t>19年提交数量</t>
    <phoneticPr fontId="3" type="noConversion"/>
  </si>
  <si>
    <t>截止7.19完成情况</t>
    <phoneticPr fontId="3" type="noConversion"/>
  </si>
  <si>
    <t>德州学院</t>
  </si>
  <si>
    <t>物理学与电子信息学院</t>
  </si>
  <si>
    <t>教师教育学院</t>
    <phoneticPr fontId="3" type="noConversion"/>
  </si>
  <si>
    <t>教育科学学院</t>
    <phoneticPr fontId="3" type="noConversion"/>
  </si>
  <si>
    <t>已联系</t>
    <phoneticPr fontId="3" type="noConversion"/>
  </si>
  <si>
    <t>已微信联系</t>
    <phoneticPr fontId="3" type="noConversion"/>
  </si>
  <si>
    <t>生态与资源环境学院</t>
  </si>
  <si>
    <t>总计</t>
  </si>
  <si>
    <t>教师教育学院</t>
    <phoneticPr fontId="3" type="noConversion"/>
  </si>
  <si>
    <t>体育</t>
    <phoneticPr fontId="3" type="noConversion"/>
  </si>
  <si>
    <t>20年差额</t>
    <phoneticPr fontId="3" type="noConversion"/>
  </si>
  <si>
    <t>相比19年差额（</t>
    <phoneticPr fontId="3" type="noConversion"/>
  </si>
  <si>
    <t>数学科学学院</t>
    <phoneticPr fontId="3" type="noConversion"/>
  </si>
  <si>
    <t>历史</t>
    <phoneticPr fontId="3" type="noConversion"/>
  </si>
  <si>
    <t>美术学院</t>
    <phoneticPr fontId="3" type="noConversion"/>
  </si>
  <si>
    <t>截止7.21</t>
    <phoneticPr fontId="3" type="noConversion"/>
  </si>
  <si>
    <t>纺织服装学院</t>
    <phoneticPr fontId="3" type="noConversion"/>
  </si>
  <si>
    <t>截止7.25</t>
    <phoneticPr fontId="3" type="noConversion"/>
  </si>
  <si>
    <t>汽车</t>
    <phoneticPr fontId="3" type="noConversion"/>
  </si>
  <si>
    <t>合计</t>
    <phoneticPr fontId="3" type="noConversion"/>
  </si>
  <si>
    <t>截止8.15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</si>
</sst>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6"/>
      <name val="方正兰亭黑_YS_GB18030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sz val="14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32">
    <xf numFmtId="0" fontId="0" fillId="0" borderId="0" xfId="0"/>
    <xf numFmtId="0" fontId="1" fillId="0" borderId="0" xfId="1">
      <alignment vertical="center"/>
    </xf>
    <xf numFmtId="0" fontId="1" fillId="0" borderId="2" xfId="1" applyFont="1" applyBorder="1" applyAlignment="1">
      <alignment horizontal="center" vertical="center" wrapText="1"/>
    </xf>
    <xf numFmtId="176" fontId="1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176" fontId="1" fillId="0" borderId="2" xfId="1" applyNumberFormat="1" applyFont="1" applyBorder="1" applyAlignment="1">
      <alignment horizontal="center" vertical="center"/>
    </xf>
    <xf numFmtId="0" fontId="5" fillId="0" borderId="0" xfId="1" applyFont="1">
      <alignment vertical="center"/>
    </xf>
    <xf numFmtId="0" fontId="1" fillId="0" borderId="2" xfId="1" applyFont="1" applyFill="1" applyBorder="1" applyAlignment="1">
      <alignment horizontal="center" vertical="center"/>
    </xf>
    <xf numFmtId="0" fontId="5" fillId="0" borderId="0" xfId="1" applyFont="1" applyFill="1">
      <alignment vertical="center"/>
    </xf>
    <xf numFmtId="0" fontId="1" fillId="0" borderId="0" xfId="2" applyAlignment="1">
      <alignment horizontal="center" vertical="center"/>
    </xf>
    <xf numFmtId="176" fontId="1" fillId="0" borderId="0" xfId="1" applyNumberFormat="1">
      <alignment vertical="center"/>
    </xf>
    <xf numFmtId="0" fontId="1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NumberForma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/>
    <xf numFmtId="10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J25" sqref="J25"/>
    </sheetView>
  </sheetViews>
  <sheetFormatPr defaultRowHeight="15.75"/>
  <cols>
    <col min="1" max="1" width="6.46484375" style="1" bestFit="1" customWidth="1"/>
    <col min="2" max="2" width="25.265625" style="1" customWidth="1"/>
    <col min="3" max="3" width="17.3984375" style="1" customWidth="1"/>
    <col min="4" max="4" width="16.86328125" style="12" customWidth="1"/>
    <col min="5" max="5" width="15" style="1" customWidth="1"/>
    <col min="6" max="254" width="9" style="1"/>
    <col min="255" max="255" width="6.46484375" style="1" bestFit="1" customWidth="1"/>
    <col min="256" max="256" width="25.265625" style="1" customWidth="1"/>
    <col min="257" max="257" width="17.3984375" style="1" customWidth="1"/>
    <col min="258" max="258" width="16.86328125" style="1" customWidth="1"/>
    <col min="259" max="259" width="15" style="1" customWidth="1"/>
    <col min="260" max="510" width="9" style="1"/>
    <col min="511" max="511" width="6.46484375" style="1" bestFit="1" customWidth="1"/>
    <col min="512" max="512" width="25.265625" style="1" customWidth="1"/>
    <col min="513" max="513" width="17.3984375" style="1" customWidth="1"/>
    <col min="514" max="514" width="16.86328125" style="1" customWidth="1"/>
    <col min="515" max="515" width="15" style="1" customWidth="1"/>
    <col min="516" max="766" width="9" style="1"/>
    <col min="767" max="767" width="6.46484375" style="1" bestFit="1" customWidth="1"/>
    <col min="768" max="768" width="25.265625" style="1" customWidth="1"/>
    <col min="769" max="769" width="17.3984375" style="1" customWidth="1"/>
    <col min="770" max="770" width="16.86328125" style="1" customWidth="1"/>
    <col min="771" max="771" width="15" style="1" customWidth="1"/>
    <col min="772" max="1022" width="9" style="1"/>
    <col min="1023" max="1023" width="6.46484375" style="1" bestFit="1" customWidth="1"/>
    <col min="1024" max="1024" width="25.265625" style="1" customWidth="1"/>
    <col min="1025" max="1025" width="17.3984375" style="1" customWidth="1"/>
    <col min="1026" max="1026" width="16.86328125" style="1" customWidth="1"/>
    <col min="1027" max="1027" width="15" style="1" customWidth="1"/>
    <col min="1028" max="1278" width="9" style="1"/>
    <col min="1279" max="1279" width="6.46484375" style="1" bestFit="1" customWidth="1"/>
    <col min="1280" max="1280" width="25.265625" style="1" customWidth="1"/>
    <col min="1281" max="1281" width="17.3984375" style="1" customWidth="1"/>
    <col min="1282" max="1282" width="16.86328125" style="1" customWidth="1"/>
    <col min="1283" max="1283" width="15" style="1" customWidth="1"/>
    <col min="1284" max="1534" width="9" style="1"/>
    <col min="1535" max="1535" width="6.46484375" style="1" bestFit="1" customWidth="1"/>
    <col min="1536" max="1536" width="25.265625" style="1" customWidth="1"/>
    <col min="1537" max="1537" width="17.3984375" style="1" customWidth="1"/>
    <col min="1538" max="1538" width="16.86328125" style="1" customWidth="1"/>
    <col min="1539" max="1539" width="15" style="1" customWidth="1"/>
    <col min="1540" max="1790" width="9" style="1"/>
    <col min="1791" max="1791" width="6.46484375" style="1" bestFit="1" customWidth="1"/>
    <col min="1792" max="1792" width="25.265625" style="1" customWidth="1"/>
    <col min="1793" max="1793" width="17.3984375" style="1" customWidth="1"/>
    <col min="1794" max="1794" width="16.86328125" style="1" customWidth="1"/>
    <col min="1795" max="1795" width="15" style="1" customWidth="1"/>
    <col min="1796" max="2046" width="9" style="1"/>
    <col min="2047" max="2047" width="6.46484375" style="1" bestFit="1" customWidth="1"/>
    <col min="2048" max="2048" width="25.265625" style="1" customWidth="1"/>
    <col min="2049" max="2049" width="17.3984375" style="1" customWidth="1"/>
    <col min="2050" max="2050" width="16.86328125" style="1" customWidth="1"/>
    <col min="2051" max="2051" width="15" style="1" customWidth="1"/>
    <col min="2052" max="2302" width="9" style="1"/>
    <col min="2303" max="2303" width="6.46484375" style="1" bestFit="1" customWidth="1"/>
    <col min="2304" max="2304" width="25.265625" style="1" customWidth="1"/>
    <col min="2305" max="2305" width="17.3984375" style="1" customWidth="1"/>
    <col min="2306" max="2306" width="16.86328125" style="1" customWidth="1"/>
    <col min="2307" max="2307" width="15" style="1" customWidth="1"/>
    <col min="2308" max="2558" width="9" style="1"/>
    <col min="2559" max="2559" width="6.46484375" style="1" bestFit="1" customWidth="1"/>
    <col min="2560" max="2560" width="25.265625" style="1" customWidth="1"/>
    <col min="2561" max="2561" width="17.3984375" style="1" customWidth="1"/>
    <col min="2562" max="2562" width="16.86328125" style="1" customWidth="1"/>
    <col min="2563" max="2563" width="15" style="1" customWidth="1"/>
    <col min="2564" max="2814" width="9" style="1"/>
    <col min="2815" max="2815" width="6.46484375" style="1" bestFit="1" customWidth="1"/>
    <col min="2816" max="2816" width="25.265625" style="1" customWidth="1"/>
    <col min="2817" max="2817" width="17.3984375" style="1" customWidth="1"/>
    <col min="2818" max="2818" width="16.86328125" style="1" customWidth="1"/>
    <col min="2819" max="2819" width="15" style="1" customWidth="1"/>
    <col min="2820" max="3070" width="9" style="1"/>
    <col min="3071" max="3071" width="6.46484375" style="1" bestFit="1" customWidth="1"/>
    <col min="3072" max="3072" width="25.265625" style="1" customWidth="1"/>
    <col min="3073" max="3073" width="17.3984375" style="1" customWidth="1"/>
    <col min="3074" max="3074" width="16.86328125" style="1" customWidth="1"/>
    <col min="3075" max="3075" width="15" style="1" customWidth="1"/>
    <col min="3076" max="3326" width="9" style="1"/>
    <col min="3327" max="3327" width="6.46484375" style="1" bestFit="1" customWidth="1"/>
    <col min="3328" max="3328" width="25.265625" style="1" customWidth="1"/>
    <col min="3329" max="3329" width="17.3984375" style="1" customWidth="1"/>
    <col min="3330" max="3330" width="16.86328125" style="1" customWidth="1"/>
    <col min="3331" max="3331" width="15" style="1" customWidth="1"/>
    <col min="3332" max="3582" width="9" style="1"/>
    <col min="3583" max="3583" width="6.46484375" style="1" bestFit="1" customWidth="1"/>
    <col min="3584" max="3584" width="25.265625" style="1" customWidth="1"/>
    <col min="3585" max="3585" width="17.3984375" style="1" customWidth="1"/>
    <col min="3586" max="3586" width="16.86328125" style="1" customWidth="1"/>
    <col min="3587" max="3587" width="15" style="1" customWidth="1"/>
    <col min="3588" max="3838" width="9" style="1"/>
    <col min="3839" max="3839" width="6.46484375" style="1" bestFit="1" customWidth="1"/>
    <col min="3840" max="3840" width="25.265625" style="1" customWidth="1"/>
    <col min="3841" max="3841" width="17.3984375" style="1" customWidth="1"/>
    <col min="3842" max="3842" width="16.86328125" style="1" customWidth="1"/>
    <col min="3843" max="3843" width="15" style="1" customWidth="1"/>
    <col min="3844" max="4094" width="9" style="1"/>
    <col min="4095" max="4095" width="6.46484375" style="1" bestFit="1" customWidth="1"/>
    <col min="4096" max="4096" width="25.265625" style="1" customWidth="1"/>
    <col min="4097" max="4097" width="17.3984375" style="1" customWidth="1"/>
    <col min="4098" max="4098" width="16.86328125" style="1" customWidth="1"/>
    <col min="4099" max="4099" width="15" style="1" customWidth="1"/>
    <col min="4100" max="4350" width="9" style="1"/>
    <col min="4351" max="4351" width="6.46484375" style="1" bestFit="1" customWidth="1"/>
    <col min="4352" max="4352" width="25.265625" style="1" customWidth="1"/>
    <col min="4353" max="4353" width="17.3984375" style="1" customWidth="1"/>
    <col min="4354" max="4354" width="16.86328125" style="1" customWidth="1"/>
    <col min="4355" max="4355" width="15" style="1" customWidth="1"/>
    <col min="4356" max="4606" width="9" style="1"/>
    <col min="4607" max="4607" width="6.46484375" style="1" bestFit="1" customWidth="1"/>
    <col min="4608" max="4608" width="25.265625" style="1" customWidth="1"/>
    <col min="4609" max="4609" width="17.3984375" style="1" customWidth="1"/>
    <col min="4610" max="4610" width="16.86328125" style="1" customWidth="1"/>
    <col min="4611" max="4611" width="15" style="1" customWidth="1"/>
    <col min="4612" max="4862" width="9" style="1"/>
    <col min="4863" max="4863" width="6.46484375" style="1" bestFit="1" customWidth="1"/>
    <col min="4864" max="4864" width="25.265625" style="1" customWidth="1"/>
    <col min="4865" max="4865" width="17.3984375" style="1" customWidth="1"/>
    <col min="4866" max="4866" width="16.86328125" style="1" customWidth="1"/>
    <col min="4867" max="4867" width="15" style="1" customWidth="1"/>
    <col min="4868" max="5118" width="9" style="1"/>
    <col min="5119" max="5119" width="6.46484375" style="1" bestFit="1" customWidth="1"/>
    <col min="5120" max="5120" width="25.265625" style="1" customWidth="1"/>
    <col min="5121" max="5121" width="17.3984375" style="1" customWidth="1"/>
    <col min="5122" max="5122" width="16.86328125" style="1" customWidth="1"/>
    <col min="5123" max="5123" width="15" style="1" customWidth="1"/>
    <col min="5124" max="5374" width="9" style="1"/>
    <col min="5375" max="5375" width="6.46484375" style="1" bestFit="1" customWidth="1"/>
    <col min="5376" max="5376" width="25.265625" style="1" customWidth="1"/>
    <col min="5377" max="5377" width="17.3984375" style="1" customWidth="1"/>
    <col min="5378" max="5378" width="16.86328125" style="1" customWidth="1"/>
    <col min="5379" max="5379" width="15" style="1" customWidth="1"/>
    <col min="5380" max="5630" width="9" style="1"/>
    <col min="5631" max="5631" width="6.46484375" style="1" bestFit="1" customWidth="1"/>
    <col min="5632" max="5632" width="25.265625" style="1" customWidth="1"/>
    <col min="5633" max="5633" width="17.3984375" style="1" customWidth="1"/>
    <col min="5634" max="5634" width="16.86328125" style="1" customWidth="1"/>
    <col min="5635" max="5635" width="15" style="1" customWidth="1"/>
    <col min="5636" max="5886" width="9" style="1"/>
    <col min="5887" max="5887" width="6.46484375" style="1" bestFit="1" customWidth="1"/>
    <col min="5888" max="5888" width="25.265625" style="1" customWidth="1"/>
    <col min="5889" max="5889" width="17.3984375" style="1" customWidth="1"/>
    <col min="5890" max="5890" width="16.86328125" style="1" customWidth="1"/>
    <col min="5891" max="5891" width="15" style="1" customWidth="1"/>
    <col min="5892" max="6142" width="9" style="1"/>
    <col min="6143" max="6143" width="6.46484375" style="1" bestFit="1" customWidth="1"/>
    <col min="6144" max="6144" width="25.265625" style="1" customWidth="1"/>
    <col min="6145" max="6145" width="17.3984375" style="1" customWidth="1"/>
    <col min="6146" max="6146" width="16.86328125" style="1" customWidth="1"/>
    <col min="6147" max="6147" width="15" style="1" customWidth="1"/>
    <col min="6148" max="6398" width="9" style="1"/>
    <col min="6399" max="6399" width="6.46484375" style="1" bestFit="1" customWidth="1"/>
    <col min="6400" max="6400" width="25.265625" style="1" customWidth="1"/>
    <col min="6401" max="6401" width="17.3984375" style="1" customWidth="1"/>
    <col min="6402" max="6402" width="16.86328125" style="1" customWidth="1"/>
    <col min="6403" max="6403" width="15" style="1" customWidth="1"/>
    <col min="6404" max="6654" width="9" style="1"/>
    <col min="6655" max="6655" width="6.46484375" style="1" bestFit="1" customWidth="1"/>
    <col min="6656" max="6656" width="25.265625" style="1" customWidth="1"/>
    <col min="6657" max="6657" width="17.3984375" style="1" customWidth="1"/>
    <col min="6658" max="6658" width="16.86328125" style="1" customWidth="1"/>
    <col min="6659" max="6659" width="15" style="1" customWidth="1"/>
    <col min="6660" max="6910" width="9" style="1"/>
    <col min="6911" max="6911" width="6.46484375" style="1" bestFit="1" customWidth="1"/>
    <col min="6912" max="6912" width="25.265625" style="1" customWidth="1"/>
    <col min="6913" max="6913" width="17.3984375" style="1" customWidth="1"/>
    <col min="6914" max="6914" width="16.86328125" style="1" customWidth="1"/>
    <col min="6915" max="6915" width="15" style="1" customWidth="1"/>
    <col min="6916" max="7166" width="9" style="1"/>
    <col min="7167" max="7167" width="6.46484375" style="1" bestFit="1" customWidth="1"/>
    <col min="7168" max="7168" width="25.265625" style="1" customWidth="1"/>
    <col min="7169" max="7169" width="17.3984375" style="1" customWidth="1"/>
    <col min="7170" max="7170" width="16.86328125" style="1" customWidth="1"/>
    <col min="7171" max="7171" width="15" style="1" customWidth="1"/>
    <col min="7172" max="7422" width="9" style="1"/>
    <col min="7423" max="7423" width="6.46484375" style="1" bestFit="1" customWidth="1"/>
    <col min="7424" max="7424" width="25.265625" style="1" customWidth="1"/>
    <col min="7425" max="7425" width="17.3984375" style="1" customWidth="1"/>
    <col min="7426" max="7426" width="16.86328125" style="1" customWidth="1"/>
    <col min="7427" max="7427" width="15" style="1" customWidth="1"/>
    <col min="7428" max="7678" width="9" style="1"/>
    <col min="7679" max="7679" width="6.46484375" style="1" bestFit="1" customWidth="1"/>
    <col min="7680" max="7680" width="25.265625" style="1" customWidth="1"/>
    <col min="7681" max="7681" width="17.3984375" style="1" customWidth="1"/>
    <col min="7682" max="7682" width="16.86328125" style="1" customWidth="1"/>
    <col min="7683" max="7683" width="15" style="1" customWidth="1"/>
    <col min="7684" max="7934" width="9" style="1"/>
    <col min="7935" max="7935" width="6.46484375" style="1" bestFit="1" customWidth="1"/>
    <col min="7936" max="7936" width="25.265625" style="1" customWidth="1"/>
    <col min="7937" max="7937" width="17.3984375" style="1" customWidth="1"/>
    <col min="7938" max="7938" width="16.86328125" style="1" customWidth="1"/>
    <col min="7939" max="7939" width="15" style="1" customWidth="1"/>
    <col min="7940" max="8190" width="9" style="1"/>
    <col min="8191" max="8191" width="6.46484375" style="1" bestFit="1" customWidth="1"/>
    <col min="8192" max="8192" width="25.265625" style="1" customWidth="1"/>
    <col min="8193" max="8193" width="17.3984375" style="1" customWidth="1"/>
    <col min="8194" max="8194" width="16.86328125" style="1" customWidth="1"/>
    <col min="8195" max="8195" width="15" style="1" customWidth="1"/>
    <col min="8196" max="8446" width="9" style="1"/>
    <col min="8447" max="8447" width="6.46484375" style="1" bestFit="1" customWidth="1"/>
    <col min="8448" max="8448" width="25.265625" style="1" customWidth="1"/>
    <col min="8449" max="8449" width="17.3984375" style="1" customWidth="1"/>
    <col min="8450" max="8450" width="16.86328125" style="1" customWidth="1"/>
    <col min="8451" max="8451" width="15" style="1" customWidth="1"/>
    <col min="8452" max="8702" width="9" style="1"/>
    <col min="8703" max="8703" width="6.46484375" style="1" bestFit="1" customWidth="1"/>
    <col min="8704" max="8704" width="25.265625" style="1" customWidth="1"/>
    <col min="8705" max="8705" width="17.3984375" style="1" customWidth="1"/>
    <col min="8706" max="8706" width="16.86328125" style="1" customWidth="1"/>
    <col min="8707" max="8707" width="15" style="1" customWidth="1"/>
    <col min="8708" max="8958" width="9" style="1"/>
    <col min="8959" max="8959" width="6.46484375" style="1" bestFit="1" customWidth="1"/>
    <col min="8960" max="8960" width="25.265625" style="1" customWidth="1"/>
    <col min="8961" max="8961" width="17.3984375" style="1" customWidth="1"/>
    <col min="8962" max="8962" width="16.86328125" style="1" customWidth="1"/>
    <col min="8963" max="8963" width="15" style="1" customWidth="1"/>
    <col min="8964" max="9214" width="9" style="1"/>
    <col min="9215" max="9215" width="6.46484375" style="1" bestFit="1" customWidth="1"/>
    <col min="9216" max="9216" width="25.265625" style="1" customWidth="1"/>
    <col min="9217" max="9217" width="17.3984375" style="1" customWidth="1"/>
    <col min="9218" max="9218" width="16.86328125" style="1" customWidth="1"/>
    <col min="9219" max="9219" width="15" style="1" customWidth="1"/>
    <col min="9220" max="9470" width="9" style="1"/>
    <col min="9471" max="9471" width="6.46484375" style="1" bestFit="1" customWidth="1"/>
    <col min="9472" max="9472" width="25.265625" style="1" customWidth="1"/>
    <col min="9473" max="9473" width="17.3984375" style="1" customWidth="1"/>
    <col min="9474" max="9474" width="16.86328125" style="1" customWidth="1"/>
    <col min="9475" max="9475" width="15" style="1" customWidth="1"/>
    <col min="9476" max="9726" width="9" style="1"/>
    <col min="9727" max="9727" width="6.46484375" style="1" bestFit="1" customWidth="1"/>
    <col min="9728" max="9728" width="25.265625" style="1" customWidth="1"/>
    <col min="9729" max="9729" width="17.3984375" style="1" customWidth="1"/>
    <col min="9730" max="9730" width="16.86328125" style="1" customWidth="1"/>
    <col min="9731" max="9731" width="15" style="1" customWidth="1"/>
    <col min="9732" max="9982" width="9" style="1"/>
    <col min="9983" max="9983" width="6.46484375" style="1" bestFit="1" customWidth="1"/>
    <col min="9984" max="9984" width="25.265625" style="1" customWidth="1"/>
    <col min="9985" max="9985" width="17.3984375" style="1" customWidth="1"/>
    <col min="9986" max="9986" width="16.86328125" style="1" customWidth="1"/>
    <col min="9987" max="9987" width="15" style="1" customWidth="1"/>
    <col min="9988" max="10238" width="9" style="1"/>
    <col min="10239" max="10239" width="6.46484375" style="1" bestFit="1" customWidth="1"/>
    <col min="10240" max="10240" width="25.265625" style="1" customWidth="1"/>
    <col min="10241" max="10241" width="17.3984375" style="1" customWidth="1"/>
    <col min="10242" max="10242" width="16.86328125" style="1" customWidth="1"/>
    <col min="10243" max="10243" width="15" style="1" customWidth="1"/>
    <col min="10244" max="10494" width="9" style="1"/>
    <col min="10495" max="10495" width="6.46484375" style="1" bestFit="1" customWidth="1"/>
    <col min="10496" max="10496" width="25.265625" style="1" customWidth="1"/>
    <col min="10497" max="10497" width="17.3984375" style="1" customWidth="1"/>
    <col min="10498" max="10498" width="16.86328125" style="1" customWidth="1"/>
    <col min="10499" max="10499" width="15" style="1" customWidth="1"/>
    <col min="10500" max="10750" width="9" style="1"/>
    <col min="10751" max="10751" width="6.46484375" style="1" bestFit="1" customWidth="1"/>
    <col min="10752" max="10752" width="25.265625" style="1" customWidth="1"/>
    <col min="10753" max="10753" width="17.3984375" style="1" customWidth="1"/>
    <col min="10754" max="10754" width="16.86328125" style="1" customWidth="1"/>
    <col min="10755" max="10755" width="15" style="1" customWidth="1"/>
    <col min="10756" max="11006" width="9" style="1"/>
    <col min="11007" max="11007" width="6.46484375" style="1" bestFit="1" customWidth="1"/>
    <col min="11008" max="11008" width="25.265625" style="1" customWidth="1"/>
    <col min="11009" max="11009" width="17.3984375" style="1" customWidth="1"/>
    <col min="11010" max="11010" width="16.86328125" style="1" customWidth="1"/>
    <col min="11011" max="11011" width="15" style="1" customWidth="1"/>
    <col min="11012" max="11262" width="9" style="1"/>
    <col min="11263" max="11263" width="6.46484375" style="1" bestFit="1" customWidth="1"/>
    <col min="11264" max="11264" width="25.265625" style="1" customWidth="1"/>
    <col min="11265" max="11265" width="17.3984375" style="1" customWidth="1"/>
    <col min="11266" max="11266" width="16.86328125" style="1" customWidth="1"/>
    <col min="11267" max="11267" width="15" style="1" customWidth="1"/>
    <col min="11268" max="11518" width="9" style="1"/>
    <col min="11519" max="11519" width="6.46484375" style="1" bestFit="1" customWidth="1"/>
    <col min="11520" max="11520" width="25.265625" style="1" customWidth="1"/>
    <col min="11521" max="11521" width="17.3984375" style="1" customWidth="1"/>
    <col min="11522" max="11522" width="16.86328125" style="1" customWidth="1"/>
    <col min="11523" max="11523" width="15" style="1" customWidth="1"/>
    <col min="11524" max="11774" width="9" style="1"/>
    <col min="11775" max="11775" width="6.46484375" style="1" bestFit="1" customWidth="1"/>
    <col min="11776" max="11776" width="25.265625" style="1" customWidth="1"/>
    <col min="11777" max="11777" width="17.3984375" style="1" customWidth="1"/>
    <col min="11778" max="11778" width="16.86328125" style="1" customWidth="1"/>
    <col min="11779" max="11779" width="15" style="1" customWidth="1"/>
    <col min="11780" max="12030" width="9" style="1"/>
    <col min="12031" max="12031" width="6.46484375" style="1" bestFit="1" customWidth="1"/>
    <col min="12032" max="12032" width="25.265625" style="1" customWidth="1"/>
    <col min="12033" max="12033" width="17.3984375" style="1" customWidth="1"/>
    <col min="12034" max="12034" width="16.86328125" style="1" customWidth="1"/>
    <col min="12035" max="12035" width="15" style="1" customWidth="1"/>
    <col min="12036" max="12286" width="9" style="1"/>
    <col min="12287" max="12287" width="6.46484375" style="1" bestFit="1" customWidth="1"/>
    <col min="12288" max="12288" width="25.265625" style="1" customWidth="1"/>
    <col min="12289" max="12289" width="17.3984375" style="1" customWidth="1"/>
    <col min="12290" max="12290" width="16.86328125" style="1" customWidth="1"/>
    <col min="12291" max="12291" width="15" style="1" customWidth="1"/>
    <col min="12292" max="12542" width="9" style="1"/>
    <col min="12543" max="12543" width="6.46484375" style="1" bestFit="1" customWidth="1"/>
    <col min="12544" max="12544" width="25.265625" style="1" customWidth="1"/>
    <col min="12545" max="12545" width="17.3984375" style="1" customWidth="1"/>
    <col min="12546" max="12546" width="16.86328125" style="1" customWidth="1"/>
    <col min="12547" max="12547" width="15" style="1" customWidth="1"/>
    <col min="12548" max="12798" width="9" style="1"/>
    <col min="12799" max="12799" width="6.46484375" style="1" bestFit="1" customWidth="1"/>
    <col min="12800" max="12800" width="25.265625" style="1" customWidth="1"/>
    <col min="12801" max="12801" width="17.3984375" style="1" customWidth="1"/>
    <col min="12802" max="12802" width="16.86328125" style="1" customWidth="1"/>
    <col min="12803" max="12803" width="15" style="1" customWidth="1"/>
    <col min="12804" max="13054" width="9" style="1"/>
    <col min="13055" max="13055" width="6.46484375" style="1" bestFit="1" customWidth="1"/>
    <col min="13056" max="13056" width="25.265625" style="1" customWidth="1"/>
    <col min="13057" max="13057" width="17.3984375" style="1" customWidth="1"/>
    <col min="13058" max="13058" width="16.86328125" style="1" customWidth="1"/>
    <col min="13059" max="13059" width="15" style="1" customWidth="1"/>
    <col min="13060" max="13310" width="9" style="1"/>
    <col min="13311" max="13311" width="6.46484375" style="1" bestFit="1" customWidth="1"/>
    <col min="13312" max="13312" width="25.265625" style="1" customWidth="1"/>
    <col min="13313" max="13313" width="17.3984375" style="1" customWidth="1"/>
    <col min="13314" max="13314" width="16.86328125" style="1" customWidth="1"/>
    <col min="13315" max="13315" width="15" style="1" customWidth="1"/>
    <col min="13316" max="13566" width="9" style="1"/>
    <col min="13567" max="13567" width="6.46484375" style="1" bestFit="1" customWidth="1"/>
    <col min="13568" max="13568" width="25.265625" style="1" customWidth="1"/>
    <col min="13569" max="13569" width="17.3984375" style="1" customWidth="1"/>
    <col min="13570" max="13570" width="16.86328125" style="1" customWidth="1"/>
    <col min="13571" max="13571" width="15" style="1" customWidth="1"/>
    <col min="13572" max="13822" width="9" style="1"/>
    <col min="13823" max="13823" width="6.46484375" style="1" bestFit="1" customWidth="1"/>
    <col min="13824" max="13824" width="25.265625" style="1" customWidth="1"/>
    <col min="13825" max="13825" width="17.3984375" style="1" customWidth="1"/>
    <col min="13826" max="13826" width="16.86328125" style="1" customWidth="1"/>
    <col min="13827" max="13827" width="15" style="1" customWidth="1"/>
    <col min="13828" max="14078" width="9" style="1"/>
    <col min="14079" max="14079" width="6.46484375" style="1" bestFit="1" customWidth="1"/>
    <col min="14080" max="14080" width="25.265625" style="1" customWidth="1"/>
    <col min="14081" max="14081" width="17.3984375" style="1" customWidth="1"/>
    <col min="14082" max="14082" width="16.86328125" style="1" customWidth="1"/>
    <col min="14083" max="14083" width="15" style="1" customWidth="1"/>
    <col min="14084" max="14334" width="9" style="1"/>
    <col min="14335" max="14335" width="6.46484375" style="1" bestFit="1" customWidth="1"/>
    <col min="14336" max="14336" width="25.265625" style="1" customWidth="1"/>
    <col min="14337" max="14337" width="17.3984375" style="1" customWidth="1"/>
    <col min="14338" max="14338" width="16.86328125" style="1" customWidth="1"/>
    <col min="14339" max="14339" width="15" style="1" customWidth="1"/>
    <col min="14340" max="14590" width="9" style="1"/>
    <col min="14591" max="14591" width="6.46484375" style="1" bestFit="1" customWidth="1"/>
    <col min="14592" max="14592" width="25.265625" style="1" customWidth="1"/>
    <col min="14593" max="14593" width="17.3984375" style="1" customWidth="1"/>
    <col min="14594" max="14594" width="16.86328125" style="1" customWidth="1"/>
    <col min="14595" max="14595" width="15" style="1" customWidth="1"/>
    <col min="14596" max="14846" width="9" style="1"/>
    <col min="14847" max="14847" width="6.46484375" style="1" bestFit="1" customWidth="1"/>
    <col min="14848" max="14848" width="25.265625" style="1" customWidth="1"/>
    <col min="14849" max="14849" width="17.3984375" style="1" customWidth="1"/>
    <col min="14850" max="14850" width="16.86328125" style="1" customWidth="1"/>
    <col min="14851" max="14851" width="15" style="1" customWidth="1"/>
    <col min="14852" max="15102" width="9" style="1"/>
    <col min="15103" max="15103" width="6.46484375" style="1" bestFit="1" customWidth="1"/>
    <col min="15104" max="15104" width="25.265625" style="1" customWidth="1"/>
    <col min="15105" max="15105" width="17.3984375" style="1" customWidth="1"/>
    <col min="15106" max="15106" width="16.86328125" style="1" customWidth="1"/>
    <col min="15107" max="15107" width="15" style="1" customWidth="1"/>
    <col min="15108" max="15358" width="9" style="1"/>
    <col min="15359" max="15359" width="6.46484375" style="1" bestFit="1" customWidth="1"/>
    <col min="15360" max="15360" width="25.265625" style="1" customWidth="1"/>
    <col min="15361" max="15361" width="17.3984375" style="1" customWidth="1"/>
    <col min="15362" max="15362" width="16.86328125" style="1" customWidth="1"/>
    <col min="15363" max="15363" width="15" style="1" customWidth="1"/>
    <col min="15364" max="15614" width="9" style="1"/>
    <col min="15615" max="15615" width="6.46484375" style="1" bestFit="1" customWidth="1"/>
    <col min="15616" max="15616" width="25.265625" style="1" customWidth="1"/>
    <col min="15617" max="15617" width="17.3984375" style="1" customWidth="1"/>
    <col min="15618" max="15618" width="16.86328125" style="1" customWidth="1"/>
    <col min="15619" max="15619" width="15" style="1" customWidth="1"/>
    <col min="15620" max="15870" width="9" style="1"/>
    <col min="15871" max="15871" width="6.46484375" style="1" bestFit="1" customWidth="1"/>
    <col min="15872" max="15872" width="25.265625" style="1" customWidth="1"/>
    <col min="15873" max="15873" width="17.3984375" style="1" customWidth="1"/>
    <col min="15874" max="15874" width="16.86328125" style="1" customWidth="1"/>
    <col min="15875" max="15875" width="15" style="1" customWidth="1"/>
    <col min="15876" max="16126" width="9" style="1"/>
    <col min="16127" max="16127" width="6.46484375" style="1" bestFit="1" customWidth="1"/>
    <col min="16128" max="16128" width="25.265625" style="1" customWidth="1"/>
    <col min="16129" max="16129" width="17.3984375" style="1" customWidth="1"/>
    <col min="16130" max="16130" width="16.86328125" style="1" customWidth="1"/>
    <col min="16131" max="16131" width="15" style="1" customWidth="1"/>
    <col min="16132" max="16384" width="9" style="1"/>
  </cols>
  <sheetData>
    <row r="1" spans="1:5" ht="36" customHeight="1">
      <c r="A1" s="28" t="s">
        <v>27</v>
      </c>
      <c r="B1" s="28"/>
      <c r="C1" s="28"/>
      <c r="D1" s="28"/>
      <c r="E1" s="28"/>
    </row>
    <row r="2" spans="1:5" s="4" customFormat="1" ht="24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5" s="8" customFormat="1" ht="24" customHeight="1">
      <c r="A3" s="5">
        <v>1</v>
      </c>
      <c r="B3" s="6" t="s">
        <v>5</v>
      </c>
      <c r="C3" s="6">
        <v>2586</v>
      </c>
      <c r="D3" s="7">
        <f>C3*0.2</f>
        <v>517.20000000000005</v>
      </c>
      <c r="E3" s="14">
        <v>86</v>
      </c>
    </row>
    <row r="4" spans="1:5" s="8" customFormat="1" ht="24" customHeight="1">
      <c r="A4" s="5">
        <v>2</v>
      </c>
      <c r="B4" s="6" t="s">
        <v>6</v>
      </c>
      <c r="C4" s="6">
        <v>1019</v>
      </c>
      <c r="D4" s="7">
        <f t="shared" ref="D4:D24" si="0">C4*0.2</f>
        <v>203.8</v>
      </c>
      <c r="E4" s="14">
        <v>34</v>
      </c>
    </row>
    <row r="5" spans="1:5" s="8" customFormat="1" ht="24" customHeight="1">
      <c r="A5" s="5">
        <v>3</v>
      </c>
      <c r="B5" s="6" t="s">
        <v>7</v>
      </c>
      <c r="C5" s="6">
        <v>165</v>
      </c>
      <c r="D5" s="7">
        <f t="shared" si="0"/>
        <v>33</v>
      </c>
      <c r="E5" s="14">
        <v>6</v>
      </c>
    </row>
    <row r="6" spans="1:5" s="10" customFormat="1" ht="24" customHeight="1">
      <c r="A6" s="9">
        <v>4</v>
      </c>
      <c r="B6" s="6" t="s">
        <v>8</v>
      </c>
      <c r="C6" s="6">
        <v>1142</v>
      </c>
      <c r="D6" s="7">
        <f t="shared" si="0"/>
        <v>228.4</v>
      </c>
      <c r="E6" s="15">
        <v>38</v>
      </c>
    </row>
    <row r="7" spans="1:5" s="8" customFormat="1" ht="24" customHeight="1">
      <c r="A7" s="5">
        <v>5</v>
      </c>
      <c r="B7" s="6" t="s">
        <v>9</v>
      </c>
      <c r="C7" s="6">
        <v>602</v>
      </c>
      <c r="D7" s="7">
        <f t="shared" si="0"/>
        <v>120.4</v>
      </c>
      <c r="E7" s="14">
        <v>20</v>
      </c>
    </row>
    <row r="8" spans="1:5" s="8" customFormat="1" ht="24" customHeight="1">
      <c r="A8" s="5">
        <v>6</v>
      </c>
      <c r="B8" s="6" t="s">
        <v>10</v>
      </c>
      <c r="C8" s="6">
        <v>788</v>
      </c>
      <c r="D8" s="7">
        <f t="shared" si="0"/>
        <v>157.60000000000002</v>
      </c>
      <c r="E8" s="14">
        <v>26</v>
      </c>
    </row>
    <row r="9" spans="1:5" s="8" customFormat="1" ht="24" customHeight="1">
      <c r="A9" s="5">
        <v>7</v>
      </c>
      <c r="B9" s="6" t="s">
        <v>11</v>
      </c>
      <c r="C9" s="6">
        <v>783</v>
      </c>
      <c r="D9" s="7">
        <f t="shared" si="0"/>
        <v>156.60000000000002</v>
      </c>
      <c r="E9" s="14">
        <v>26</v>
      </c>
    </row>
    <row r="10" spans="1:5" s="10" customFormat="1" ht="24" customHeight="1">
      <c r="A10" s="9">
        <v>8</v>
      </c>
      <c r="B10" s="6" t="s">
        <v>12</v>
      </c>
      <c r="C10" s="6">
        <v>1328</v>
      </c>
      <c r="D10" s="7">
        <f t="shared" si="0"/>
        <v>265.60000000000002</v>
      </c>
      <c r="E10" s="15">
        <v>44</v>
      </c>
    </row>
    <row r="11" spans="1:5" s="8" customFormat="1" ht="24" customHeight="1">
      <c r="A11" s="5">
        <v>9</v>
      </c>
      <c r="B11" s="6" t="s">
        <v>13</v>
      </c>
      <c r="C11" s="6">
        <v>1192</v>
      </c>
      <c r="D11" s="7">
        <f t="shared" si="0"/>
        <v>238.4</v>
      </c>
      <c r="E11" s="14">
        <v>40</v>
      </c>
    </row>
    <row r="12" spans="1:5" s="8" customFormat="1" ht="24" customHeight="1">
      <c r="A12" s="5">
        <v>10</v>
      </c>
      <c r="B12" s="6" t="s">
        <v>14</v>
      </c>
      <c r="C12" s="6">
        <v>551</v>
      </c>
      <c r="D12" s="7">
        <f t="shared" si="0"/>
        <v>110.2</v>
      </c>
      <c r="E12" s="14">
        <v>18</v>
      </c>
    </row>
    <row r="13" spans="1:5" s="8" customFormat="1" ht="24" customHeight="1">
      <c r="A13" s="5">
        <v>11</v>
      </c>
      <c r="B13" s="6" t="s">
        <v>15</v>
      </c>
      <c r="C13" s="6">
        <v>1382</v>
      </c>
      <c r="D13" s="7">
        <f t="shared" si="0"/>
        <v>276.40000000000003</v>
      </c>
      <c r="E13" s="14">
        <v>46</v>
      </c>
    </row>
    <row r="14" spans="1:5" s="8" customFormat="1" ht="24" customHeight="1">
      <c r="A14" s="5">
        <v>12</v>
      </c>
      <c r="B14" s="6" t="s">
        <v>16</v>
      </c>
      <c r="C14" s="6">
        <v>1465</v>
      </c>
      <c r="D14" s="7">
        <f t="shared" si="0"/>
        <v>293</v>
      </c>
      <c r="E14" s="14">
        <v>49</v>
      </c>
    </row>
    <row r="15" spans="1:5" s="8" customFormat="1" ht="24" customHeight="1">
      <c r="A15" s="5">
        <v>13</v>
      </c>
      <c r="B15" s="6" t="s">
        <v>17</v>
      </c>
      <c r="C15" s="6">
        <v>1472</v>
      </c>
      <c r="D15" s="7">
        <f t="shared" si="0"/>
        <v>294.40000000000003</v>
      </c>
      <c r="E15" s="14">
        <v>49</v>
      </c>
    </row>
    <row r="16" spans="1:5" s="8" customFormat="1" ht="24" customHeight="1">
      <c r="A16" s="5">
        <v>14</v>
      </c>
      <c r="B16" s="6" t="s">
        <v>18</v>
      </c>
      <c r="C16" s="6">
        <v>1016</v>
      </c>
      <c r="D16" s="7">
        <f t="shared" si="0"/>
        <v>203.20000000000002</v>
      </c>
      <c r="E16" s="14">
        <v>34</v>
      </c>
    </row>
    <row r="17" spans="1:5" s="8" customFormat="1" ht="24" customHeight="1">
      <c r="A17" s="5">
        <v>15</v>
      </c>
      <c r="B17" s="6" t="s">
        <v>19</v>
      </c>
      <c r="C17" s="6">
        <v>882</v>
      </c>
      <c r="D17" s="7">
        <f t="shared" si="0"/>
        <v>176.4</v>
      </c>
      <c r="E17" s="14">
        <v>29</v>
      </c>
    </row>
    <row r="18" spans="1:5" s="8" customFormat="1" ht="24" customHeight="1">
      <c r="A18" s="5">
        <v>16</v>
      </c>
      <c r="B18" s="6" t="s">
        <v>20</v>
      </c>
      <c r="C18" s="6">
        <v>2142</v>
      </c>
      <c r="D18" s="7">
        <f t="shared" si="0"/>
        <v>428.40000000000003</v>
      </c>
      <c r="E18" s="14">
        <v>71</v>
      </c>
    </row>
    <row r="19" spans="1:5" s="8" customFormat="1" ht="24" customHeight="1">
      <c r="A19" s="5">
        <v>17</v>
      </c>
      <c r="B19" s="6" t="s">
        <v>21</v>
      </c>
      <c r="C19" s="6">
        <v>1417</v>
      </c>
      <c r="D19" s="7">
        <f t="shared" si="0"/>
        <v>283.40000000000003</v>
      </c>
      <c r="E19" s="14">
        <v>47</v>
      </c>
    </row>
    <row r="20" spans="1:5" s="8" customFormat="1" ht="24" customHeight="1">
      <c r="A20" s="5">
        <v>18</v>
      </c>
      <c r="B20" s="6" t="s">
        <v>22</v>
      </c>
      <c r="C20" s="6">
        <v>1359</v>
      </c>
      <c r="D20" s="7">
        <f t="shared" si="0"/>
        <v>271.8</v>
      </c>
      <c r="E20" s="14">
        <v>45</v>
      </c>
    </row>
    <row r="21" spans="1:5" s="8" customFormat="1" ht="24" customHeight="1">
      <c r="A21" s="5">
        <v>19</v>
      </c>
      <c r="B21" s="6" t="s">
        <v>23</v>
      </c>
      <c r="C21" s="6">
        <v>1038</v>
      </c>
      <c r="D21" s="7">
        <f t="shared" si="0"/>
        <v>207.60000000000002</v>
      </c>
      <c r="E21" s="14">
        <v>35</v>
      </c>
    </row>
    <row r="22" spans="1:5" s="8" customFormat="1" ht="24" customHeight="1">
      <c r="A22" s="5">
        <v>20</v>
      </c>
      <c r="B22" s="6" t="s">
        <v>24</v>
      </c>
      <c r="C22" s="6">
        <v>796</v>
      </c>
      <c r="D22" s="7">
        <f t="shared" si="0"/>
        <v>159.20000000000002</v>
      </c>
      <c r="E22" s="14">
        <v>27</v>
      </c>
    </row>
    <row r="23" spans="1:5" s="8" customFormat="1" ht="24" customHeight="1">
      <c r="A23" s="5">
        <v>21</v>
      </c>
      <c r="B23" s="6" t="s">
        <v>25</v>
      </c>
      <c r="C23" s="6">
        <v>1110</v>
      </c>
      <c r="D23" s="7">
        <f t="shared" si="0"/>
        <v>222</v>
      </c>
      <c r="E23" s="14">
        <v>37</v>
      </c>
    </row>
    <row r="24" spans="1:5" ht="24" customHeight="1">
      <c r="A24" s="29" t="s">
        <v>26</v>
      </c>
      <c r="B24" s="29"/>
      <c r="C24" s="11">
        <v>24235</v>
      </c>
      <c r="D24" s="7">
        <f t="shared" si="0"/>
        <v>4847</v>
      </c>
      <c r="E24" s="13">
        <v>808</v>
      </c>
    </row>
    <row r="25" spans="1:5" ht="63" customHeight="1">
      <c r="A25" s="30"/>
      <c r="B25" s="30"/>
      <c r="C25" s="30"/>
      <c r="D25" s="30"/>
      <c r="E25" s="30"/>
    </row>
  </sheetData>
  <mergeCells count="3">
    <mergeCell ref="A1:E1"/>
    <mergeCell ref="A24:B24"/>
    <mergeCell ref="A25:E25"/>
  </mergeCells>
  <phoneticPr fontId="3" type="noConversion"/>
  <printOptions horizontalCentered="1"/>
  <pageMargins left="0.82677165354330717" right="0.8267716535433071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2"/>
  <sheetViews>
    <sheetView topLeftCell="B1" zoomScale="80" zoomScaleNormal="80" workbookViewId="0">
      <selection activeCell="T1" sqref="T1:T1048576"/>
    </sheetView>
  </sheetViews>
  <sheetFormatPr defaultRowHeight="13.9"/>
  <cols>
    <col min="2" max="2" width="14.86328125" customWidth="1"/>
    <col min="5" max="6" width="13.3984375" customWidth="1"/>
    <col min="7" max="7" width="13.59765625" customWidth="1"/>
    <col min="9" max="9" width="12.59765625" hidden="1" customWidth="1"/>
    <col min="10" max="10" width="18.59765625" customWidth="1"/>
    <col min="16" max="16" width="19" customWidth="1"/>
    <col min="17" max="17" width="11.73046875" customWidth="1"/>
  </cols>
  <sheetData>
    <row r="1" spans="2:20" ht="17.25" customHeight="1">
      <c r="J1" t="s">
        <v>53</v>
      </c>
      <c r="K1">
        <v>339</v>
      </c>
      <c r="Q1" t="s">
        <v>53</v>
      </c>
      <c r="R1">
        <v>427</v>
      </c>
    </row>
    <row r="2" spans="2:20" ht="33.75" customHeight="1">
      <c r="B2" s="17"/>
      <c r="C2" s="17"/>
      <c r="D2" s="17"/>
      <c r="E2" s="18" t="s">
        <v>31</v>
      </c>
      <c r="F2" s="18" t="s">
        <v>32</v>
      </c>
      <c r="G2" s="31" t="s">
        <v>28</v>
      </c>
      <c r="H2" s="31"/>
      <c r="I2" s="17" t="s">
        <v>29</v>
      </c>
      <c r="J2" t="s">
        <v>33</v>
      </c>
      <c r="M2" t="s">
        <v>49</v>
      </c>
      <c r="O2" t="s">
        <v>44</v>
      </c>
      <c r="P2" t="s">
        <v>45</v>
      </c>
      <c r="Q2" t="s">
        <v>51</v>
      </c>
      <c r="S2" t="s">
        <v>54</v>
      </c>
    </row>
    <row r="3" spans="2:20" ht="17.649999999999999">
      <c r="B3" s="6" t="s">
        <v>21</v>
      </c>
      <c r="C3" s="6">
        <v>1417</v>
      </c>
      <c r="D3" s="7">
        <f t="shared" ref="D3:D23" si="0">C3*0.2</f>
        <v>283.40000000000003</v>
      </c>
      <c r="E3" s="14">
        <v>47</v>
      </c>
      <c r="F3" s="19">
        <v>29</v>
      </c>
      <c r="G3" s="17"/>
      <c r="H3" s="17"/>
      <c r="I3" s="17"/>
      <c r="J3" s="25" t="s">
        <v>34</v>
      </c>
      <c r="K3" s="16">
        <v>3</v>
      </c>
      <c r="L3" t="s">
        <v>39</v>
      </c>
      <c r="M3" t="s">
        <v>50</v>
      </c>
      <c r="N3">
        <v>0</v>
      </c>
      <c r="O3">
        <f t="shared" ref="O3:O23" si="1">E3-N3</f>
        <v>47</v>
      </c>
      <c r="P3" s="26">
        <f t="shared" ref="P3:P23" si="2">F3-N3</f>
        <v>29</v>
      </c>
      <c r="S3">
        <v>1</v>
      </c>
      <c r="T3" s="27">
        <f>S3/E3</f>
        <v>2.1276595744680851E-2</v>
      </c>
    </row>
    <row r="4" spans="2:20" ht="17.649999999999999">
      <c r="B4" s="6" t="s">
        <v>17</v>
      </c>
      <c r="C4" s="6">
        <v>1472</v>
      </c>
      <c r="D4" s="7">
        <f t="shared" si="0"/>
        <v>294.40000000000003</v>
      </c>
      <c r="E4" s="14">
        <v>49</v>
      </c>
      <c r="F4" s="19">
        <v>47</v>
      </c>
      <c r="G4" s="20" t="s">
        <v>17</v>
      </c>
      <c r="H4" s="21">
        <v>63</v>
      </c>
      <c r="I4" s="17"/>
      <c r="J4" s="25" t="s">
        <v>17</v>
      </c>
      <c r="K4" s="16">
        <v>63</v>
      </c>
      <c r="M4" t="s">
        <v>17</v>
      </c>
      <c r="N4">
        <v>63</v>
      </c>
      <c r="O4">
        <f t="shared" si="1"/>
        <v>-14</v>
      </c>
      <c r="P4">
        <f t="shared" si="2"/>
        <v>-16</v>
      </c>
      <c r="Q4" t="s">
        <v>17</v>
      </c>
      <c r="R4">
        <v>65</v>
      </c>
      <c r="S4">
        <v>68</v>
      </c>
      <c r="T4" s="27">
        <f t="shared" ref="T4:T23" si="3">S4/E4</f>
        <v>1.3877551020408163</v>
      </c>
    </row>
    <row r="5" spans="2:20" ht="17.649999999999999">
      <c r="B5" s="6" t="s">
        <v>22</v>
      </c>
      <c r="C5" s="6">
        <v>1359</v>
      </c>
      <c r="D5" s="7">
        <f t="shared" si="0"/>
        <v>271.8</v>
      </c>
      <c r="E5" s="14">
        <v>45</v>
      </c>
      <c r="F5" s="19">
        <v>69</v>
      </c>
      <c r="G5" s="20" t="s">
        <v>22</v>
      </c>
      <c r="H5" s="21">
        <v>4</v>
      </c>
      <c r="I5" s="17" t="s">
        <v>30</v>
      </c>
      <c r="J5" s="25" t="s">
        <v>22</v>
      </c>
      <c r="K5" s="16">
        <v>7</v>
      </c>
      <c r="M5" t="s">
        <v>22</v>
      </c>
      <c r="N5">
        <v>7</v>
      </c>
      <c r="O5">
        <f t="shared" si="1"/>
        <v>38</v>
      </c>
      <c r="P5">
        <f t="shared" si="2"/>
        <v>62</v>
      </c>
      <c r="Q5" t="s">
        <v>22</v>
      </c>
      <c r="R5">
        <v>5</v>
      </c>
      <c r="S5">
        <v>31</v>
      </c>
      <c r="T5" s="27">
        <f t="shared" si="3"/>
        <v>0.68888888888888888</v>
      </c>
    </row>
    <row r="6" spans="2:20" ht="17.649999999999999">
      <c r="B6" s="6" t="s">
        <v>37</v>
      </c>
      <c r="C6" s="6">
        <v>1142</v>
      </c>
      <c r="D6" s="7">
        <f t="shared" si="0"/>
        <v>228.4</v>
      </c>
      <c r="E6" s="15">
        <v>38</v>
      </c>
      <c r="F6" s="22">
        <v>25</v>
      </c>
      <c r="G6" s="20" t="s">
        <v>36</v>
      </c>
      <c r="H6" s="21">
        <v>36</v>
      </c>
      <c r="I6" s="17"/>
      <c r="J6" s="20" t="s">
        <v>36</v>
      </c>
      <c r="K6" s="16">
        <v>34</v>
      </c>
      <c r="M6" t="s">
        <v>42</v>
      </c>
      <c r="N6">
        <v>34</v>
      </c>
      <c r="O6">
        <f t="shared" si="1"/>
        <v>4</v>
      </c>
      <c r="P6">
        <f t="shared" si="2"/>
        <v>-9</v>
      </c>
      <c r="Q6" t="s">
        <v>36</v>
      </c>
      <c r="R6">
        <v>35</v>
      </c>
      <c r="S6">
        <v>35</v>
      </c>
      <c r="T6" s="27">
        <f t="shared" si="3"/>
        <v>0.92105263157894735</v>
      </c>
    </row>
    <row r="7" spans="2:20" ht="17.649999999999999">
      <c r="B7" s="6" t="s">
        <v>5</v>
      </c>
      <c r="C7" s="6">
        <v>2586</v>
      </c>
      <c r="D7" s="7">
        <f t="shared" si="0"/>
        <v>517.20000000000005</v>
      </c>
      <c r="E7" s="14">
        <v>86</v>
      </c>
      <c r="F7" s="19">
        <v>57</v>
      </c>
      <c r="G7" s="20" t="s">
        <v>5</v>
      </c>
      <c r="H7" s="21">
        <v>58</v>
      </c>
      <c r="I7" s="17"/>
      <c r="J7" s="25" t="s">
        <v>5</v>
      </c>
      <c r="K7" s="16">
        <v>61</v>
      </c>
      <c r="M7" t="s">
        <v>5</v>
      </c>
      <c r="N7">
        <v>61</v>
      </c>
      <c r="O7">
        <f t="shared" si="1"/>
        <v>25</v>
      </c>
      <c r="P7">
        <f t="shared" si="2"/>
        <v>-4</v>
      </c>
      <c r="Q7" t="s">
        <v>5</v>
      </c>
      <c r="R7">
        <v>64</v>
      </c>
      <c r="S7">
        <v>70</v>
      </c>
      <c r="T7" s="27">
        <f t="shared" si="3"/>
        <v>0.81395348837209303</v>
      </c>
    </row>
    <row r="8" spans="2:20" ht="31.5">
      <c r="B8" s="6" t="s">
        <v>14</v>
      </c>
      <c r="C8" s="6">
        <v>551</v>
      </c>
      <c r="D8" s="7">
        <f t="shared" si="0"/>
        <v>110.2</v>
      </c>
      <c r="E8" s="14">
        <v>18</v>
      </c>
      <c r="F8" s="19">
        <v>10</v>
      </c>
      <c r="G8" s="17"/>
      <c r="H8" s="17"/>
      <c r="I8" s="17"/>
      <c r="M8" t="s">
        <v>47</v>
      </c>
      <c r="N8">
        <v>0</v>
      </c>
      <c r="O8">
        <f t="shared" si="1"/>
        <v>18</v>
      </c>
      <c r="P8" s="26">
        <f t="shared" si="2"/>
        <v>10</v>
      </c>
      <c r="T8" s="27">
        <f t="shared" si="3"/>
        <v>0</v>
      </c>
    </row>
    <row r="9" spans="2:20" ht="31.5">
      <c r="B9" s="6" t="s">
        <v>7</v>
      </c>
      <c r="C9" s="6">
        <v>165</v>
      </c>
      <c r="D9" s="7">
        <f t="shared" si="0"/>
        <v>33</v>
      </c>
      <c r="E9" s="14">
        <v>6</v>
      </c>
      <c r="F9" s="19">
        <v>7</v>
      </c>
      <c r="G9" s="20" t="s">
        <v>7</v>
      </c>
      <c r="H9" s="21">
        <v>1</v>
      </c>
      <c r="I9" s="20"/>
      <c r="J9" s="25" t="s">
        <v>7</v>
      </c>
      <c r="K9" s="16">
        <v>1</v>
      </c>
      <c r="M9" t="s">
        <v>7</v>
      </c>
      <c r="N9">
        <v>1</v>
      </c>
      <c r="O9">
        <f t="shared" si="1"/>
        <v>5</v>
      </c>
      <c r="P9" s="26">
        <f t="shared" si="2"/>
        <v>6</v>
      </c>
      <c r="Q9" t="s">
        <v>7</v>
      </c>
      <c r="R9">
        <v>1</v>
      </c>
      <c r="S9">
        <v>1</v>
      </c>
      <c r="T9" s="27">
        <f t="shared" si="3"/>
        <v>0.16666666666666666</v>
      </c>
    </row>
    <row r="10" spans="2:20" ht="17.649999999999999">
      <c r="B10" s="6" t="s">
        <v>10</v>
      </c>
      <c r="C10" s="6">
        <v>788</v>
      </c>
      <c r="D10" s="7">
        <f t="shared" si="0"/>
        <v>157.60000000000002</v>
      </c>
      <c r="E10" s="14">
        <v>26</v>
      </c>
      <c r="F10" s="23">
        <v>5</v>
      </c>
      <c r="G10" s="20"/>
      <c r="H10" s="21"/>
      <c r="I10" s="20"/>
      <c r="M10" t="s">
        <v>48</v>
      </c>
      <c r="N10">
        <v>0</v>
      </c>
      <c r="O10">
        <f t="shared" si="1"/>
        <v>26</v>
      </c>
      <c r="P10" s="26">
        <f t="shared" si="2"/>
        <v>5</v>
      </c>
      <c r="Q10" t="s">
        <v>10</v>
      </c>
      <c r="R10">
        <v>1</v>
      </c>
      <c r="S10">
        <v>1</v>
      </c>
      <c r="T10" s="27">
        <f t="shared" si="3"/>
        <v>3.8461538461538464E-2</v>
      </c>
    </row>
    <row r="11" spans="2:20" ht="17.649999999999999">
      <c r="B11" s="6" t="s">
        <v>23</v>
      </c>
      <c r="C11" s="6">
        <v>1038</v>
      </c>
      <c r="D11" s="7">
        <f t="shared" si="0"/>
        <v>207.60000000000002</v>
      </c>
      <c r="E11" s="14">
        <v>35</v>
      </c>
      <c r="F11" s="19">
        <v>24</v>
      </c>
      <c r="G11" s="20" t="s">
        <v>23</v>
      </c>
      <c r="H11" s="21">
        <v>1</v>
      </c>
      <c r="I11" s="20"/>
      <c r="J11" s="25" t="s">
        <v>23</v>
      </c>
      <c r="K11" s="16">
        <v>1</v>
      </c>
      <c r="M11" t="s">
        <v>23</v>
      </c>
      <c r="N11">
        <v>1</v>
      </c>
      <c r="O11">
        <f t="shared" si="1"/>
        <v>34</v>
      </c>
      <c r="P11" s="26">
        <f t="shared" si="2"/>
        <v>23</v>
      </c>
      <c r="Q11" t="s">
        <v>52</v>
      </c>
      <c r="R11">
        <v>17</v>
      </c>
      <c r="S11">
        <v>6</v>
      </c>
      <c r="T11" s="27">
        <f t="shared" si="3"/>
        <v>0.17142857142857143</v>
      </c>
    </row>
    <row r="12" spans="2:20" ht="17.649999999999999">
      <c r="B12" s="6" t="s">
        <v>18</v>
      </c>
      <c r="C12" s="6">
        <v>1016</v>
      </c>
      <c r="D12" s="7">
        <f t="shared" si="0"/>
        <v>203.20000000000002</v>
      </c>
      <c r="E12" s="14">
        <v>34</v>
      </c>
      <c r="F12" s="19">
        <v>35</v>
      </c>
      <c r="G12" s="20" t="s">
        <v>18</v>
      </c>
      <c r="H12" s="21">
        <v>5</v>
      </c>
      <c r="I12" s="20"/>
      <c r="J12" s="25" t="s">
        <v>18</v>
      </c>
      <c r="K12" s="16">
        <v>6</v>
      </c>
      <c r="L12" t="s">
        <v>38</v>
      </c>
      <c r="M12" t="s">
        <v>18</v>
      </c>
      <c r="N12">
        <v>13</v>
      </c>
      <c r="O12">
        <f t="shared" si="1"/>
        <v>21</v>
      </c>
      <c r="P12" s="26">
        <f t="shared" si="2"/>
        <v>22</v>
      </c>
      <c r="Q12" t="s">
        <v>18</v>
      </c>
      <c r="R12">
        <v>19</v>
      </c>
      <c r="S12">
        <v>20</v>
      </c>
      <c r="T12" s="27">
        <f t="shared" si="3"/>
        <v>0.58823529411764708</v>
      </c>
    </row>
    <row r="13" spans="2:20" ht="31.5">
      <c r="B13" s="6" t="s">
        <v>24</v>
      </c>
      <c r="C13" s="6">
        <v>796</v>
      </c>
      <c r="D13" s="7">
        <f t="shared" si="0"/>
        <v>159.20000000000002</v>
      </c>
      <c r="E13" s="14">
        <v>27</v>
      </c>
      <c r="F13" s="19">
        <v>18</v>
      </c>
      <c r="G13" s="17"/>
      <c r="H13" s="17"/>
      <c r="I13" s="20"/>
      <c r="M13" t="s">
        <v>40</v>
      </c>
      <c r="N13">
        <v>1</v>
      </c>
      <c r="O13">
        <f t="shared" si="1"/>
        <v>26</v>
      </c>
      <c r="P13" s="26">
        <f t="shared" si="2"/>
        <v>17</v>
      </c>
      <c r="Q13" t="s">
        <v>24</v>
      </c>
      <c r="R13">
        <v>5</v>
      </c>
      <c r="S13">
        <v>7</v>
      </c>
      <c r="T13" s="27">
        <f t="shared" si="3"/>
        <v>0.25925925925925924</v>
      </c>
    </row>
    <row r="14" spans="2:20" ht="17.649999999999999">
      <c r="B14" s="6" t="s">
        <v>15</v>
      </c>
      <c r="C14" s="6">
        <v>1382</v>
      </c>
      <c r="D14" s="7">
        <f t="shared" si="0"/>
        <v>276.40000000000003</v>
      </c>
      <c r="E14" s="14">
        <v>46</v>
      </c>
      <c r="F14" s="19">
        <v>16</v>
      </c>
      <c r="G14" s="17"/>
      <c r="H14" s="17"/>
      <c r="I14" s="20"/>
      <c r="J14" t="s">
        <v>15</v>
      </c>
      <c r="K14" s="16">
        <v>0</v>
      </c>
      <c r="M14" t="s">
        <v>46</v>
      </c>
      <c r="N14">
        <v>0</v>
      </c>
      <c r="O14">
        <f t="shared" si="1"/>
        <v>46</v>
      </c>
      <c r="P14">
        <f t="shared" si="2"/>
        <v>16</v>
      </c>
      <c r="Q14" t="s">
        <v>15</v>
      </c>
      <c r="R14">
        <v>3</v>
      </c>
      <c r="S14">
        <v>5</v>
      </c>
      <c r="T14" s="27">
        <f t="shared" si="3"/>
        <v>0.10869565217391304</v>
      </c>
    </row>
    <row r="15" spans="2:20" ht="17.649999999999999">
      <c r="B15" s="6" t="s">
        <v>9</v>
      </c>
      <c r="C15" s="6">
        <v>602</v>
      </c>
      <c r="D15" s="7">
        <f t="shared" si="0"/>
        <v>120.4</v>
      </c>
      <c r="E15" s="14">
        <v>20</v>
      </c>
      <c r="F15" s="19">
        <v>19</v>
      </c>
      <c r="G15" s="20" t="s">
        <v>9</v>
      </c>
      <c r="H15" s="21">
        <v>1</v>
      </c>
      <c r="I15" s="20"/>
      <c r="J15" s="25" t="s">
        <v>9</v>
      </c>
      <c r="K15" s="16">
        <v>1</v>
      </c>
      <c r="M15" t="s">
        <v>43</v>
      </c>
      <c r="N15">
        <v>22</v>
      </c>
      <c r="O15">
        <f t="shared" si="1"/>
        <v>-2</v>
      </c>
      <c r="P15">
        <f t="shared" si="2"/>
        <v>-3</v>
      </c>
      <c r="Q15" t="s">
        <v>9</v>
      </c>
      <c r="R15">
        <v>22</v>
      </c>
      <c r="S15">
        <v>22</v>
      </c>
      <c r="T15" s="27">
        <f t="shared" si="3"/>
        <v>1.1000000000000001</v>
      </c>
    </row>
    <row r="16" spans="2:20" ht="17.649999999999999">
      <c r="B16" s="6" t="s">
        <v>12</v>
      </c>
      <c r="C16" s="6">
        <v>1328</v>
      </c>
      <c r="D16" s="7">
        <f t="shared" si="0"/>
        <v>265.60000000000002</v>
      </c>
      <c r="E16" s="15">
        <v>44</v>
      </c>
      <c r="F16" s="19">
        <v>24</v>
      </c>
      <c r="G16" s="20" t="s">
        <v>12</v>
      </c>
      <c r="H16" s="21">
        <v>26</v>
      </c>
      <c r="I16" s="20"/>
      <c r="J16" s="25" t="s">
        <v>12</v>
      </c>
      <c r="K16" s="16">
        <v>40</v>
      </c>
      <c r="M16" t="s">
        <v>12</v>
      </c>
      <c r="N16">
        <v>41</v>
      </c>
      <c r="O16">
        <f t="shared" si="1"/>
        <v>3</v>
      </c>
      <c r="P16">
        <f t="shared" si="2"/>
        <v>-17</v>
      </c>
      <c r="Q16" t="s">
        <v>12</v>
      </c>
      <c r="R16">
        <v>41</v>
      </c>
      <c r="S16">
        <v>41</v>
      </c>
      <c r="T16" s="27">
        <f t="shared" si="3"/>
        <v>0.93181818181818177</v>
      </c>
    </row>
    <row r="17" spans="2:20" ht="31.5">
      <c r="B17" s="6" t="s">
        <v>13</v>
      </c>
      <c r="C17" s="6">
        <v>1192</v>
      </c>
      <c r="D17" s="7">
        <f t="shared" si="0"/>
        <v>238.4</v>
      </c>
      <c r="E17" s="14">
        <v>40</v>
      </c>
      <c r="F17" s="19">
        <v>21</v>
      </c>
      <c r="G17" s="20" t="s">
        <v>13</v>
      </c>
      <c r="H17" s="21">
        <v>5</v>
      </c>
      <c r="I17" s="20"/>
      <c r="J17" s="25" t="s">
        <v>13</v>
      </c>
      <c r="K17" s="16">
        <v>14</v>
      </c>
      <c r="M17" t="s">
        <v>13</v>
      </c>
      <c r="N17">
        <v>24</v>
      </c>
      <c r="O17">
        <f t="shared" si="1"/>
        <v>16</v>
      </c>
      <c r="P17">
        <f t="shared" si="2"/>
        <v>-3</v>
      </c>
      <c r="Q17" t="s">
        <v>13</v>
      </c>
      <c r="R17">
        <v>25</v>
      </c>
      <c r="S17">
        <v>25</v>
      </c>
      <c r="T17" s="27">
        <f t="shared" si="3"/>
        <v>0.625</v>
      </c>
    </row>
    <row r="18" spans="2:20" ht="31.5">
      <c r="B18" s="6" t="s">
        <v>16</v>
      </c>
      <c r="C18" s="6">
        <v>1465</v>
      </c>
      <c r="D18" s="7">
        <f t="shared" si="0"/>
        <v>293</v>
      </c>
      <c r="E18" s="14">
        <v>49</v>
      </c>
      <c r="F18" s="19">
        <v>35</v>
      </c>
      <c r="G18" s="20" t="s">
        <v>16</v>
      </c>
      <c r="H18" s="21">
        <v>37</v>
      </c>
      <c r="I18" s="20"/>
      <c r="J18" s="25" t="s">
        <v>35</v>
      </c>
      <c r="K18" s="16">
        <v>42</v>
      </c>
      <c r="M18" s="25" t="s">
        <v>35</v>
      </c>
      <c r="N18">
        <v>42</v>
      </c>
      <c r="O18">
        <f t="shared" si="1"/>
        <v>7</v>
      </c>
      <c r="P18">
        <f t="shared" si="2"/>
        <v>-7</v>
      </c>
      <c r="Q18" t="s">
        <v>35</v>
      </c>
      <c r="R18">
        <v>46</v>
      </c>
      <c r="S18">
        <v>94</v>
      </c>
      <c r="T18" s="27">
        <f t="shared" si="3"/>
        <v>1.9183673469387754</v>
      </c>
    </row>
    <row r="19" spans="2:20" ht="17.649999999999999">
      <c r="B19" s="6" t="s">
        <v>20</v>
      </c>
      <c r="C19" s="6">
        <v>2142</v>
      </c>
      <c r="D19" s="7">
        <f t="shared" si="0"/>
        <v>428.40000000000003</v>
      </c>
      <c r="E19" s="14">
        <v>71</v>
      </c>
      <c r="F19" s="19">
        <v>65</v>
      </c>
      <c r="G19" s="20" t="s">
        <v>20</v>
      </c>
      <c r="H19" s="21">
        <v>1</v>
      </c>
      <c r="I19" s="20" t="s">
        <v>30</v>
      </c>
      <c r="J19" s="25" t="s">
        <v>20</v>
      </c>
      <c r="K19" s="16">
        <v>34</v>
      </c>
      <c r="M19" t="s">
        <v>20</v>
      </c>
      <c r="N19">
        <v>36</v>
      </c>
      <c r="O19">
        <f t="shared" si="1"/>
        <v>35</v>
      </c>
      <c r="P19" s="26">
        <f t="shared" si="2"/>
        <v>29</v>
      </c>
      <c r="Q19" t="s">
        <v>20</v>
      </c>
      <c r="R19">
        <v>38</v>
      </c>
      <c r="S19">
        <v>39</v>
      </c>
      <c r="T19" s="27">
        <f t="shared" si="3"/>
        <v>0.54929577464788737</v>
      </c>
    </row>
    <row r="20" spans="2:20" ht="31.5">
      <c r="B20" s="6" t="s">
        <v>25</v>
      </c>
      <c r="C20" s="6">
        <v>1110</v>
      </c>
      <c r="D20" s="7">
        <f t="shared" si="0"/>
        <v>222</v>
      </c>
      <c r="E20" s="14">
        <v>37</v>
      </c>
      <c r="F20" s="19">
        <v>21</v>
      </c>
      <c r="G20" s="20" t="s">
        <v>25</v>
      </c>
      <c r="H20" s="21">
        <v>27</v>
      </c>
      <c r="I20" s="17"/>
      <c r="J20" s="25" t="s">
        <v>25</v>
      </c>
      <c r="K20" s="16">
        <v>30</v>
      </c>
      <c r="M20" t="s">
        <v>25</v>
      </c>
      <c r="N20">
        <v>31</v>
      </c>
      <c r="O20">
        <f t="shared" si="1"/>
        <v>6</v>
      </c>
      <c r="P20">
        <f t="shared" si="2"/>
        <v>-10</v>
      </c>
      <c r="Q20" t="s">
        <v>25</v>
      </c>
      <c r="R20">
        <v>35</v>
      </c>
      <c r="S20">
        <v>36</v>
      </c>
      <c r="T20" s="27">
        <f t="shared" si="3"/>
        <v>0.97297297297297303</v>
      </c>
    </row>
    <row r="21" spans="2:20" ht="31.5">
      <c r="B21" s="6" t="s">
        <v>11</v>
      </c>
      <c r="C21" s="6">
        <v>783</v>
      </c>
      <c r="D21" s="7">
        <f t="shared" si="0"/>
        <v>156.60000000000002</v>
      </c>
      <c r="E21" s="14">
        <v>26</v>
      </c>
      <c r="F21" s="24"/>
      <c r="G21" s="17"/>
      <c r="H21" s="17"/>
      <c r="I21" s="17"/>
      <c r="M21" s="6" t="s">
        <v>11</v>
      </c>
      <c r="N21">
        <v>0</v>
      </c>
      <c r="O21">
        <f t="shared" si="1"/>
        <v>26</v>
      </c>
      <c r="P21">
        <f t="shared" si="2"/>
        <v>0</v>
      </c>
      <c r="T21" s="27">
        <f t="shared" si="3"/>
        <v>0</v>
      </c>
    </row>
    <row r="22" spans="2:20" ht="17.25" customHeight="1">
      <c r="B22" s="6" t="s">
        <v>6</v>
      </c>
      <c r="C22" s="6">
        <v>1019</v>
      </c>
      <c r="D22" s="7">
        <f t="shared" si="0"/>
        <v>203.8</v>
      </c>
      <c r="E22" s="14">
        <v>34</v>
      </c>
      <c r="F22" s="19">
        <v>14</v>
      </c>
      <c r="G22" s="17"/>
      <c r="H22" s="17"/>
      <c r="I22" s="17"/>
      <c r="M22" s="6" t="s">
        <v>6</v>
      </c>
      <c r="N22">
        <v>0</v>
      </c>
      <c r="O22">
        <f t="shared" si="1"/>
        <v>34</v>
      </c>
      <c r="P22">
        <f t="shared" si="2"/>
        <v>14</v>
      </c>
      <c r="T22" s="27">
        <f t="shared" si="3"/>
        <v>0</v>
      </c>
    </row>
    <row r="23" spans="2:20" ht="31.5">
      <c r="B23" s="6" t="s">
        <v>19</v>
      </c>
      <c r="C23" s="6">
        <v>882</v>
      </c>
      <c r="D23" s="7">
        <f t="shared" si="0"/>
        <v>176.4</v>
      </c>
      <c r="E23" s="14">
        <v>29</v>
      </c>
      <c r="F23" s="19">
        <v>17</v>
      </c>
      <c r="G23" s="20" t="s">
        <v>19</v>
      </c>
      <c r="H23" s="21">
        <v>2</v>
      </c>
      <c r="I23" s="17"/>
      <c r="J23" s="25" t="s">
        <v>19</v>
      </c>
      <c r="K23" s="16">
        <v>2</v>
      </c>
      <c r="L23" t="s">
        <v>38</v>
      </c>
      <c r="M23" t="s">
        <v>19</v>
      </c>
      <c r="N23">
        <v>2</v>
      </c>
      <c r="O23">
        <f t="shared" si="1"/>
        <v>27</v>
      </c>
      <c r="P23" s="26">
        <f t="shared" si="2"/>
        <v>15</v>
      </c>
      <c r="Q23" t="s">
        <v>19</v>
      </c>
      <c r="R23">
        <v>2</v>
      </c>
      <c r="S23">
        <v>2</v>
      </c>
      <c r="T23" s="27">
        <f t="shared" si="3"/>
        <v>6.8965517241379309E-2</v>
      </c>
    </row>
    <row r="25" spans="2:20">
      <c r="R25">
        <v>427</v>
      </c>
    </row>
    <row r="26" spans="2:20">
      <c r="J26" s="25"/>
      <c r="K26" s="16"/>
    </row>
    <row r="27" spans="2:20">
      <c r="J27" s="25"/>
      <c r="K27" s="16"/>
      <c r="M27" t="s">
        <v>41</v>
      </c>
      <c r="N27">
        <v>382</v>
      </c>
    </row>
    <row r="28" spans="2:20">
      <c r="J28" s="25"/>
      <c r="K28" s="16"/>
    </row>
    <row r="29" spans="2:20">
      <c r="J29" s="25"/>
      <c r="K29" s="16"/>
    </row>
    <row r="30" spans="2:20">
      <c r="J30" s="25"/>
      <c r="K30" s="16"/>
    </row>
    <row r="31" spans="2:20">
      <c r="J31" s="25"/>
      <c r="K31" s="16"/>
    </row>
    <row r="32" spans="2:20">
      <c r="J32" s="25"/>
      <c r="K32" s="16"/>
    </row>
  </sheetData>
  <sortState ref="B1:E21">
    <sortCondition ref="B1"/>
  </sortState>
  <mergeCells count="1">
    <mergeCell ref="G2:H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9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分配表</vt:lpstr>
      <vt:lpstr>Sheet2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2020-11-03T13:25:13Z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5a446f52</vt:lpwstr>
  </property>
</Properties>
</file>